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F0FC7AAE-62F4-E442-9987-CB9D21CD6B0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31" i="1" s="1"/>
  <c r="F14" i="1"/>
  <c r="N14" i="1" s="1"/>
  <c r="R14" i="1" s="1"/>
  <c r="H14" i="1"/>
  <c r="H31" i="1" s="1"/>
  <c r="J10" i="1"/>
  <c r="J12" i="1" s="1"/>
  <c r="L10" i="1"/>
  <c r="L12" i="1" s="1"/>
  <c r="L23" i="1"/>
  <c r="N23" i="1" s="1"/>
  <c r="R23" i="1" s="1"/>
  <c r="L21" i="1"/>
  <c r="C31" i="1"/>
  <c r="C12" i="1"/>
  <c r="D12" i="1"/>
  <c r="E12" i="1"/>
  <c r="E31" i="1"/>
  <c r="F12" i="1"/>
  <c r="F31" i="1"/>
  <c r="G12" i="1"/>
  <c r="G31" i="1"/>
  <c r="H12" i="1"/>
  <c r="I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<sst xmlns="http://schemas.openxmlformats.org/spreadsheetml/2006/main" count="54" uniqueCount="43">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</sst>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topLeftCell="A5" workbookViewId="0">
      <selection activeCell="Q6" sqref="Q1:S1048576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hidden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hidden="1" customWidth="1"/>
    <col min="18" max="18" width="19.1640625" style="1" hidden="1" customWidth="1"/>
    <col min="19" max="19" width="0" style="1" hidden="1" customWidth="1"/>
    <col min="20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37</v>
      </c>
    </row>
    <row r="2" spans="1:18" x14ac:dyDescent="0.2">
      <c r="A2" s="1" t="s">
        <v>38</v>
      </c>
      <c r="B2" s="1">
        <v>13871.67</v>
      </c>
    </row>
    <row r="4" spans="1:18" x14ac:dyDescent="0.2">
      <c r="R4" s="1" t="s">
        <v>0</v>
      </c>
    </row>
    <row r="6" spans="1:18" x14ac:dyDescent="0.2">
      <c r="Q6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G10" s="1">
        <v>97.1</v>
      </c>
      <c r="J10" s="1">
        <f>SUM(1410+4020)</f>
        <v>5430</v>
      </c>
      <c r="L10" s="1">
        <f>SUM(3080+50+1000+1000+1866)</f>
        <v>6996</v>
      </c>
      <c r="N10" s="1">
        <f t="shared" ref="N10:N11" si="0">SUM(C10:L10)</f>
        <v>12523.1</v>
      </c>
      <c r="P10" s="1">
        <v>10000</v>
      </c>
      <c r="R10" s="1">
        <f t="shared" ref="R10:R11" si="1">SUM(N10-P10)</f>
        <v>2523.1000000000004</v>
      </c>
    </row>
    <row r="11" spans="1:18" x14ac:dyDescent="0.2">
      <c r="A11" s="1" t="s">
        <v>36</v>
      </c>
      <c r="D11" s="1">
        <v>15.7</v>
      </c>
      <c r="F11" s="1">
        <v>7.99</v>
      </c>
      <c r="J11" s="1">
        <v>7.03</v>
      </c>
      <c r="L11" s="1">
        <v>24.21</v>
      </c>
      <c r="N11" s="1">
        <f t="shared" si="0"/>
        <v>54.93</v>
      </c>
      <c r="P11" s="1">
        <v>25</v>
      </c>
      <c r="R11" s="1">
        <f t="shared" si="1"/>
        <v>29.93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15.7</v>
      </c>
      <c r="E12" s="1">
        <f t="shared" si="2"/>
        <v>0</v>
      </c>
      <c r="F12" s="1">
        <f t="shared" si="2"/>
        <v>7.99</v>
      </c>
      <c r="G12" s="1">
        <f t="shared" si="2"/>
        <v>97.1</v>
      </c>
      <c r="H12" s="1">
        <f t="shared" si="2"/>
        <v>0</v>
      </c>
      <c r="I12" s="1">
        <f t="shared" si="2"/>
        <v>0</v>
      </c>
      <c r="J12" s="1">
        <f t="shared" si="2"/>
        <v>5437.03</v>
      </c>
      <c r="K12" s="1">
        <f t="shared" si="2"/>
        <v>0</v>
      </c>
      <c r="L12" s="1">
        <f t="shared" si="2"/>
        <v>7020.21</v>
      </c>
      <c r="N12" s="1">
        <f t="shared" ref="N12" si="3">SUM(C12:L12)</f>
        <v>12578.029999999999</v>
      </c>
      <c r="P12" s="1">
        <f>SUM(P10:P11)</f>
        <v>10025</v>
      </c>
      <c r="R12" s="1">
        <f>SUM(R10:R11)</f>
        <v>2553.0300000000002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F14" s="1">
        <f>SUM(-547.7-125.63-147-1487.84)</f>
        <v>-2308.17</v>
      </c>
      <c r="H14" s="1">
        <f>SUM(-6.91-91.43-220.56-6001.69-595.52)</f>
        <v>-6916.1099999999988</v>
      </c>
      <c r="I14" s="1">
        <v>-408.02</v>
      </c>
      <c r="N14" s="1">
        <f>SUM(C14:L14)</f>
        <v>-9632.2999999999993</v>
      </c>
      <c r="P14" s="1">
        <v>-10000</v>
      </c>
      <c r="R14" s="1">
        <f>SUM(P14-N14)</f>
        <v>-367.70000000000073</v>
      </c>
    </row>
    <row r="15" spans="1:18" x14ac:dyDescent="0.2">
      <c r="A15" s="1" t="s">
        <v>29</v>
      </c>
      <c r="L15" s="1">
        <v>-1000</v>
      </c>
      <c r="N15" s="1">
        <f t="shared" ref="N15:N26" si="4">SUM(C15:L15)</f>
        <v>-1000</v>
      </c>
      <c r="P15" s="1">
        <v>-2000</v>
      </c>
      <c r="R15" s="1">
        <f t="shared" ref="R15:R26" si="5">SUM(P15-N15)</f>
        <v>-1000</v>
      </c>
    </row>
    <row r="16" spans="1:18" x14ac:dyDescent="0.2">
      <c r="A16" s="1" t="s">
        <v>18</v>
      </c>
      <c r="F16" s="1">
        <v>-1000</v>
      </c>
      <c r="N16" s="1">
        <f t="shared" si="4"/>
        <v>-1000</v>
      </c>
      <c r="P16" s="1">
        <v>-1000</v>
      </c>
      <c r="R16" s="1">
        <f t="shared" si="5"/>
        <v>0</v>
      </c>
    </row>
    <row r="17" spans="1:18" x14ac:dyDescent="0.2">
      <c r="A17" s="1" t="s">
        <v>30</v>
      </c>
      <c r="D17" s="1">
        <f>SUM(25-700)</f>
        <v>-675</v>
      </c>
      <c r="G17" s="1">
        <v>-180</v>
      </c>
      <c r="L17" s="1">
        <v>-487</v>
      </c>
      <c r="N17" s="1">
        <f t="shared" si="4"/>
        <v>-1342</v>
      </c>
      <c r="P17" s="1">
        <v>-2200</v>
      </c>
      <c r="R17" s="1">
        <f t="shared" si="5"/>
        <v>-858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H19" s="1">
        <v>-150</v>
      </c>
      <c r="N19" s="1">
        <f t="shared" si="4"/>
        <v>-150</v>
      </c>
      <c r="P19" s="1">
        <v>-100</v>
      </c>
      <c r="R19" s="1">
        <f t="shared" si="5"/>
        <v>50</v>
      </c>
    </row>
    <row r="20" spans="1:18" x14ac:dyDescent="0.2">
      <c r="A20" s="1" t="s">
        <v>31</v>
      </c>
      <c r="D20" s="1">
        <v>-50</v>
      </c>
      <c r="N20" s="1">
        <f t="shared" si="4"/>
        <v>-50</v>
      </c>
      <c r="P20" s="1">
        <v>-50</v>
      </c>
      <c r="R20" s="1">
        <f t="shared" si="5"/>
        <v>0</v>
      </c>
    </row>
    <row r="21" spans="1:18" x14ac:dyDescent="0.2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-725</v>
      </c>
      <c r="E31" s="1">
        <f t="shared" si="6"/>
        <v>0</v>
      </c>
      <c r="F31" s="1">
        <f t="shared" si="6"/>
        <v>-3308.17</v>
      </c>
      <c r="G31" s="1">
        <f t="shared" si="6"/>
        <v>-180</v>
      </c>
      <c r="H31" s="1">
        <f t="shared" si="6"/>
        <v>-7066.1099999999988</v>
      </c>
      <c r="I31" s="1">
        <f t="shared" si="6"/>
        <v>-408.02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-14402.079999999998</v>
      </c>
      <c r="P31" s="1">
        <f>SUM(P14:P30)</f>
        <v>-17178.989999999998</v>
      </c>
      <c r="R31" s="1">
        <f>SUM(R14:R30)</f>
        <v>-2776.9100000000008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-709.3</v>
      </c>
      <c r="E33" s="1">
        <f t="shared" si="7"/>
        <v>0</v>
      </c>
      <c r="F33" s="1">
        <f t="shared" si="7"/>
        <v>-3300.1800000000003</v>
      </c>
      <c r="G33" s="1">
        <f t="shared" si="7"/>
        <v>-82.9</v>
      </c>
      <c r="H33" s="1">
        <f t="shared" si="7"/>
        <v>-7066.1099999999988</v>
      </c>
      <c r="I33" s="1">
        <f t="shared" si="7"/>
        <v>-408.02</v>
      </c>
      <c r="J33" s="1">
        <f t="shared" si="7"/>
        <v>5437.03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5329.9400000000005</v>
      </c>
    </row>
    <row r="35" spans="1:18" x14ac:dyDescent="0.2">
      <c r="A35" s="1" t="s">
        <v>23</v>
      </c>
      <c r="C35" s="1">
        <f t="shared" ref="C35:J35" si="8">SUM(C33+D35)</f>
        <v>12047.619999999999</v>
      </c>
      <c r="D35" s="1">
        <f t="shared" si="8"/>
        <v>12047.619999999999</v>
      </c>
      <c r="E35" s="1">
        <f t="shared" si="8"/>
        <v>12756.919999999998</v>
      </c>
      <c r="F35" s="1">
        <f t="shared" si="8"/>
        <v>12756.919999999998</v>
      </c>
      <c r="G35" s="1">
        <f t="shared" si="8"/>
        <v>16057.099999999999</v>
      </c>
      <c r="H35" s="1">
        <f t="shared" si="8"/>
        <v>16139.999999999998</v>
      </c>
      <c r="I35" s="1">
        <f t="shared" si="8"/>
        <v>23206.109999999997</v>
      </c>
      <c r="J35" s="1">
        <f t="shared" si="8"/>
        <v>23614.129999999997</v>
      </c>
      <c r="K35" s="1">
        <f>SUM(L35+K33)</f>
        <v>18177.099999999999</v>
      </c>
      <c r="L35" s="1">
        <f>SUM(B2+L33)</f>
        <v>18177.099999999999</v>
      </c>
    </row>
    <row r="36" spans="1:18" x14ac:dyDescent="0.2">
      <c r="A36" s="1" t="s">
        <v>0</v>
      </c>
    </row>
    <row r="37" spans="1:18" x14ac:dyDescent="0.2">
      <c r="A37" s="1" t="s">
        <v>24</v>
      </c>
      <c r="D37" s="1">
        <v>12047.62</v>
      </c>
      <c r="E37" s="1">
        <v>12756.92</v>
      </c>
      <c r="F37" s="1">
        <v>12756.92</v>
      </c>
      <c r="G37" s="1">
        <v>16057.1</v>
      </c>
      <c r="H37" s="1">
        <v>16140</v>
      </c>
      <c r="I37" s="1">
        <v>23206.11</v>
      </c>
      <c r="L37" s="1">
        <v>18177.099999999999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12047.619999999999</v>
      </c>
      <c r="D43" s="1">
        <f t="shared" si="9"/>
        <v>12047.619999999999</v>
      </c>
      <c r="E43" s="1">
        <f t="shared" si="9"/>
        <v>12756.919999999998</v>
      </c>
      <c r="F43" s="1">
        <f t="shared" si="9"/>
        <v>12756.919999999998</v>
      </c>
      <c r="G43" s="1">
        <f t="shared" si="9"/>
        <v>16057.099999999999</v>
      </c>
      <c r="H43" s="1">
        <f t="shared" si="9"/>
        <v>16139.999999999998</v>
      </c>
      <c r="I43" s="1">
        <f t="shared" si="9"/>
        <v>23206.109999999997</v>
      </c>
      <c r="J43" s="1">
        <f t="shared" si="9"/>
        <v>23614.129999999997</v>
      </c>
      <c r="K43" s="1">
        <f t="shared" si="9"/>
        <v>18177.099999999999</v>
      </c>
      <c r="L43" s="1">
        <f>SUM(L35-L42)</f>
        <v>18177.099999999999</v>
      </c>
    </row>
    <row r="44" spans="1:18" ht="20" customHeight="1" x14ac:dyDescent="0.2"/>
    <row r="1048540" spans="3:13" x14ac:dyDescent="0.2">
      <c r="C1048540" s="1">
        <f t="shared" ref="C1048540:L1048540" si="10">SUM(C12:C1048539)</f>
        <v>24095.239999999998</v>
      </c>
      <c r="D1048540" s="1">
        <f t="shared" si="10"/>
        <v>33999.259999999995</v>
      </c>
      <c r="E1048540" s="1">
        <f t="shared" si="10"/>
        <v>38270.759999999995</v>
      </c>
      <c r="F1048540" s="1">
        <f t="shared" si="10"/>
        <v>28362.229999999996</v>
      </c>
      <c r="G1048540" s="1">
        <f t="shared" si="10"/>
        <v>47825.5</v>
      </c>
      <c r="H1048540" s="1">
        <f t="shared" si="10"/>
        <v>27221.670000000002</v>
      </c>
      <c r="I1048540" s="1">
        <f t="shared" si="10"/>
        <v>68394.26999999999</v>
      </c>
      <c r="J1048540" s="1">
        <f t="shared" si="10"/>
        <v>58102.319999999992</v>
      </c>
      <c r="K1048540" s="1">
        <f t="shared" si="10"/>
        <v>36354.199999999997</v>
      </c>
      <c r="L1048540" s="1">
        <f t="shared" si="10"/>
        <v>60427.38</v>
      </c>
      <c r="M1048540" s="1">
        <f>SUM(C1048540:L1048576)</f>
        <v>423052.83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2022-06-06T22:54:03Z</cp:lastPrinted>
  <dcterms:created xsi:type="dcterms:W3CDTF">2006-09-16T00:00:00Z</dcterms:created>
  <dcterms:modified xsi:type="dcterms:W3CDTF">2022-06-06T23:00:54Z</dcterms:modified>
</cp:coreProperties>
</file>